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4520" windowHeight="12675"/>
  </bookViews>
  <sheets>
    <sheet name="Лист1" sheetId="1" r:id="rId1"/>
  </sheets>
  <externalReferences>
    <externalReference r:id="rId2"/>
  </externalReferences>
  <definedNames>
    <definedName name="_Hlk109900955" localSheetId="0">Лист1!$B$21</definedName>
  </definedNames>
  <calcPr calcId="125725"/>
</workbook>
</file>

<file path=xl/calcChain.xml><?xml version="1.0" encoding="utf-8"?>
<calcChain xmlns="http://schemas.openxmlformats.org/spreadsheetml/2006/main">
  <c r="C32" i="1"/>
  <c r="C30"/>
  <c r="C29"/>
  <c r="C28"/>
  <c r="C27"/>
  <c r="C26"/>
  <c r="C25"/>
  <c r="C24"/>
  <c r="C23"/>
  <c r="C22"/>
  <c r="C21"/>
  <c r="C20"/>
  <c r="C19"/>
  <c r="C16" s="1"/>
  <c r="C18"/>
  <c r="C17"/>
  <c r="C15"/>
  <c r="C14"/>
  <c r="C13"/>
  <c r="C12"/>
  <c r="C11"/>
  <c r="C10" s="1"/>
  <c r="C8" s="1"/>
  <c r="C31" s="1"/>
  <c r="C7" s="1"/>
  <c r="C9"/>
</calcChain>
</file>

<file path=xl/sharedStrings.xml><?xml version="1.0" encoding="utf-8"?>
<sst xmlns="http://schemas.openxmlformats.org/spreadsheetml/2006/main" count="35" uniqueCount="35">
  <si>
    <t>В текущих ценах,</t>
  </si>
  <si>
    <t>млн. тенге</t>
  </si>
  <si>
    <t>К предыдущему году, в процентах</t>
  </si>
  <si>
    <t>В процентах</t>
  </si>
  <si>
    <t>к итогу</t>
  </si>
  <si>
    <t>ИФО</t>
  </si>
  <si>
    <t>дефлятор</t>
  </si>
  <si>
    <t>Валовой внутренний продукт</t>
  </si>
  <si>
    <t>Производство товаров</t>
  </si>
  <si>
    <t>Сельское, лесное и рыбное хозяйство</t>
  </si>
  <si>
    <t>Промышленность</t>
  </si>
  <si>
    <t>Горнодобывающая промышленность и разработка карьеров</t>
  </si>
  <si>
    <t>Обрабатывающая промышленность</t>
  </si>
  <si>
    <t>Снабжение электроэнергией, газом, паром, горячей водой 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</si>
  <si>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</si>
  <si>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</si>
  <si>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Производство услуг</t>
  </si>
  <si>
    <t>Оптовая и розничная торговля; ремонт автомобилей и мотоциклов</t>
  </si>
  <si>
    <t>Транспорт и складирование</t>
  </si>
  <si>
    <t>Предоставление услуг по проживанию и питанию</t>
  </si>
  <si>
    <t>Информация и связь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</si>
  <si>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</si>
  <si>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</si>
  <si>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</si>
  <si>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области административного и вспомогательного обслуживания</t>
  </si>
  <si>
    <t>Государственное управление и оборона; обязательное социальное обеспечение</t>
  </si>
  <si>
    <t>Образование</t>
  </si>
  <si>
    <t>Здравоохранение и социальное обслуживание населения</t>
  </si>
  <si>
    <t>Искусство, развлечения и отдых</t>
  </si>
  <si>
    <t>Предоставление прочих видов услуг</t>
  </si>
  <si>
    <t>Деятельность домашних хозяйств, нанимающих домашнюю прислугу; деятельность домашних хозяйств по производству товаров и услуг для собственного потребления</t>
  </si>
  <si>
    <t>Валовая добавленная стоимость</t>
  </si>
  <si>
    <t>Чистые налоги на продукты</t>
  </si>
  <si>
    <t>Таблица 1</t>
  </si>
  <si>
    <t>ВВП методом производства за январь-июнь 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</si>
</sst>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b/>
      <sz val="10"/>
      <color rgb="FF000000"/>
      <name val="Roboto"/>
      <charset val="204"/>
    </font>
    <font>
      <b/>
      <sz val="8"/>
      <color rgb="FF000000"/>
      <name val="Roboto"/>
      <charset val="204"/>
    </font>
    <font>
      <sz val="8"/>
      <color rgb="FF000000"/>
      <name val="Roboto"/>
      <charset val="204"/>
    </font>
    <font>
      <sz val="10"/>
      <color rgb="FF000000"/>
      <name val="Roboto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horizontal="justify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right" wrapText="1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64" fontId="5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85;&#1072;&#1094;&#1080;&#1086;&#1085;&#1072;&#1083;&#1100;&#1085;&#1099;&#1093;%20&#1089;&#1095;&#1077;&#1090;&#1086;&#1074;/&#1059;&#1087;&#1088;&#1072;&#1074;&#1083;&#1077;&#1085;&#1080;&#1077;%20&#1089;&#1095;&#1077;&#1090;&#1072;%20&#1087;&#1088;&#1086;&#1080;&#1079;&#1074;&#1086;&#1076;&#1089;&#1090;&#1074;&#1072;/1.%20&#1047;&#1072;&#1091;&#1088;&#1077;/&#1042;&#1042;&#1055;%201%20&#1087;&#1075;%202024/&#1042;&#1042;&#1055;%20%201%20&#1087;&#1086;&#1083;&#1091;&#1075;&#1086;&#1076;%20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Б "/>
      <sheetName val="ном рост"/>
      <sheetName val="7"/>
      <sheetName val="МП&amp;ПФ"/>
      <sheetName val="О госупр бюджет"/>
      <sheetName val="ГУМП"/>
      <sheetName val="A"/>
      <sheetName val="ВВ"/>
      <sheetName val="ПП"/>
      <sheetName val="ВДС"/>
      <sheetName val="F"/>
      <sheetName val="H"/>
      <sheetName val="G"/>
      <sheetName val="I и J"/>
      <sheetName val="L, M, N, R, S"/>
      <sheetName val="P и Q"/>
      <sheetName val="K"/>
      <sheetName val="ИФО фин дея"/>
      <sheetName val="T"/>
      <sheetName val="услпрож"/>
      <sheetName val="гео"/>
      <sheetName val="расчетное без КИУПФ"/>
      <sheetName val="диаграмма"/>
      <sheetName val="N1"/>
      <sheetName val="N2"/>
      <sheetName val="N3 "/>
      <sheetName val="N6 "/>
      <sheetName val="N7а "/>
      <sheetName val="Свод ННЭ"/>
      <sheetName val="Итог с ННЭ"/>
      <sheetName val="Расчет ИФО"/>
      <sheetName val="Динамика ПП"/>
      <sheetName val="ИКТ"/>
      <sheetName val="Туризм"/>
      <sheetName val="ВДС для ЦУР"/>
      <sheetName val="Публикации"/>
      <sheetName val="FISIM по отраслям"/>
      <sheetName val="расчет  ИФО, ДЕФ"/>
      <sheetName val="итоговое сводное окно"/>
      <sheetName val="ВВ, ПП, ВДС"/>
      <sheetName val="сектора"/>
      <sheetName val="Лист1"/>
      <sheetName val="Лист2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I8">
            <v>1319477.6000000001</v>
          </cell>
        </row>
        <row r="13">
          <cell r="I13">
            <v>7336487.4000000004</v>
          </cell>
        </row>
        <row r="19">
          <cell r="I19">
            <v>6492927.4000000004</v>
          </cell>
        </row>
        <row r="44">
          <cell r="I44">
            <v>905060.6</v>
          </cell>
        </row>
        <row r="45">
          <cell r="I45">
            <v>146262.70000000001</v>
          </cell>
        </row>
        <row r="46">
          <cell r="I46">
            <v>2645503.4</v>
          </cell>
        </row>
        <row r="48">
          <cell r="I48">
            <v>8393491.6999999993</v>
          </cell>
        </row>
        <row r="52">
          <cell r="I52">
            <v>3186339.8</v>
          </cell>
        </row>
        <row r="58">
          <cell r="I58">
            <v>445555.7</v>
          </cell>
        </row>
        <row r="61">
          <cell r="I61">
            <v>1168633.7</v>
          </cell>
        </row>
        <row r="68">
          <cell r="I68">
            <v>2068708.1</v>
          </cell>
        </row>
        <row r="72">
          <cell r="I72">
            <v>4402776.4000000004</v>
          </cell>
        </row>
        <row r="77">
          <cell r="I77">
            <v>2153141.9</v>
          </cell>
        </row>
        <row r="85">
          <cell r="I85">
            <v>1139950.3999999999</v>
          </cell>
        </row>
        <row r="92">
          <cell r="I92">
            <v>1205117.2</v>
          </cell>
        </row>
        <row r="93">
          <cell r="I93">
            <v>2457717</v>
          </cell>
        </row>
        <row r="94">
          <cell r="I94">
            <v>1420041.5</v>
          </cell>
        </row>
        <row r="98">
          <cell r="I98">
            <v>434578.9</v>
          </cell>
        </row>
        <row r="103">
          <cell r="I103">
            <v>1294277.6000000001</v>
          </cell>
        </row>
        <row r="107">
          <cell r="I107">
            <v>38170</v>
          </cell>
        </row>
        <row r="109">
          <cell r="I109">
            <v>3688521.3</v>
          </cell>
        </row>
      </sheetData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5"/>
  <sheetViews>
    <sheetView tabSelected="1" view="pageBreakPreview" zoomScale="85" zoomScaleSheetLayoutView="85" workbookViewId="0">
      <selection activeCell="E21" sqref="E21"/>
    </sheetView>
  </sheetViews>
  <sheetFormatPr defaultRowHeight="15"/>
  <cols>
    <col min="1" max="1" width="3.140625" customWidth="1"/>
    <col min="2" max="2" width="34.28515625" customWidth="1"/>
    <col min="3" max="3" width="27.28515625" customWidth="1"/>
    <col min="4" max="4" width="10.7109375" customWidth="1"/>
    <col min="5" max="5" width="12.140625" customWidth="1"/>
    <col min="6" max="6" width="13.28515625" customWidth="1"/>
  </cols>
  <sheetData>
    <row r="1" spans="2:6">
      <c r="F1" t="s">
        <v>33</v>
      </c>
    </row>
    <row r="3" spans="2:6">
      <c r="B3" s="9" t="s">
        <v>34</v>
      </c>
      <c r="C3" s="9"/>
      <c r="D3" s="9"/>
      <c r="E3" s="9"/>
      <c r="F3" s="9"/>
    </row>
    <row r="4" spans="2:6">
      <c r="B4" s="3"/>
      <c r="C4" s="3"/>
      <c r="D4" s="5"/>
      <c r="E4" s="5"/>
      <c r="F4" s="3"/>
    </row>
    <row r="5" spans="2:6" ht="27" customHeight="1">
      <c r="B5" s="7"/>
      <c r="C5" s="6" t="s">
        <v>0</v>
      </c>
      <c r="D5" s="8" t="s">
        <v>2</v>
      </c>
      <c r="E5" s="8"/>
      <c r="F5" s="6" t="s">
        <v>3</v>
      </c>
    </row>
    <row r="6" spans="2:6">
      <c r="B6" s="7"/>
      <c r="C6" s="6" t="s">
        <v>1</v>
      </c>
      <c r="D6" s="6" t="s">
        <v>5</v>
      </c>
      <c r="E6" s="6" t="s">
        <v>6</v>
      </c>
      <c r="F6" s="6" t="s">
        <v>4</v>
      </c>
    </row>
    <row r="7" spans="2:6">
      <c r="B7" s="1" t="s">
        <v>7</v>
      </c>
      <c r="C7" s="10">
        <f>C31+C32</f>
        <v>52342740.29999999</v>
      </c>
      <c r="D7" s="4">
        <v>103.2</v>
      </c>
      <c r="E7" s="4">
        <v>107.4</v>
      </c>
      <c r="F7" s="4">
        <v>100</v>
      </c>
    </row>
    <row r="8" spans="2:6">
      <c r="B8" s="1" t="s">
        <v>8</v>
      </c>
      <c r="C8" s="11">
        <f>C9+C10+C15</f>
        <v>18845719.099999998</v>
      </c>
      <c r="D8" s="4">
        <v>103.5</v>
      </c>
      <c r="E8" s="4">
        <v>104.3</v>
      </c>
      <c r="F8" s="4">
        <v>35.9</v>
      </c>
    </row>
    <row r="9" spans="2:6">
      <c r="B9" s="1" t="s">
        <v>9</v>
      </c>
      <c r="C9" s="10">
        <f>'[1]итоговое сводное окно'!I8</f>
        <v>1319477.6000000001</v>
      </c>
      <c r="D9" s="4">
        <v>103.1</v>
      </c>
      <c r="E9" s="4">
        <v>100.3</v>
      </c>
      <c r="F9" s="4">
        <v>2.5</v>
      </c>
    </row>
    <row r="10" spans="2:6">
      <c r="B10" s="1" t="s">
        <v>10</v>
      </c>
      <c r="C10" s="10">
        <f>C11+C12+C13+C14</f>
        <v>14880738.1</v>
      </c>
      <c r="D10" s="4">
        <v>102.6</v>
      </c>
      <c r="E10" s="4">
        <v>104.6</v>
      </c>
      <c r="F10" s="4">
        <v>28.3</v>
      </c>
    </row>
    <row r="11" spans="2:6" ht="23.25">
      <c r="B11" s="1" t="s">
        <v>11</v>
      </c>
      <c r="C11" s="10">
        <f>'[1]итоговое сводное окно'!I13</f>
        <v>7336487.4000000004</v>
      </c>
      <c r="D11" s="4">
        <v>100.1</v>
      </c>
      <c r="E11" s="4">
        <v>108</v>
      </c>
      <c r="F11" s="4">
        <v>14</v>
      </c>
    </row>
    <row r="12" spans="2:6">
      <c r="B12" s="1" t="s">
        <v>12</v>
      </c>
      <c r="C12" s="10">
        <f>'[1]итоговое сводное окно'!I19</f>
        <v>6492927.4000000004</v>
      </c>
      <c r="D12" s="4">
        <v>105.1</v>
      </c>
      <c r="E12" s="4">
        <v>99.9</v>
      </c>
      <c r="F12" s="4">
        <v>12.3</v>
      </c>
    </row>
    <row r="13" spans="2:6" ht="34.5">
      <c r="B13" s="1" t="s">
        <v>13</v>
      </c>
      <c r="C13" s="10">
        <f>'[1]итоговое сводное окно'!I44</f>
        <v>905060.6</v>
      </c>
      <c r="D13" s="4">
        <v>106.1</v>
      </c>
      <c r="E13" s="4">
        <v>113</v>
      </c>
      <c r="F13" s="4">
        <v>1.7</v>
      </c>
    </row>
    <row r="14" spans="2:6" ht="34.5">
      <c r="B14" s="1" t="s">
        <v>14</v>
      </c>
      <c r="C14" s="10">
        <f>'[1]итоговое сводное окно'!I45</f>
        <v>146262.70000000001</v>
      </c>
      <c r="D14" s="4">
        <v>99.3</v>
      </c>
      <c r="E14" s="4">
        <v>112.4</v>
      </c>
      <c r="F14" s="4">
        <v>0.3</v>
      </c>
    </row>
    <row r="15" spans="2:6">
      <c r="B15" s="1" t="s">
        <v>15</v>
      </c>
      <c r="C15" s="10">
        <f>'[1]итоговое сводное окно'!I46</f>
        <v>2645503.4</v>
      </c>
      <c r="D15" s="4">
        <v>108.6</v>
      </c>
      <c r="E15" s="4">
        <v>104.8</v>
      </c>
      <c r="F15" s="4">
        <v>5.0999999999999996</v>
      </c>
    </row>
    <row r="16" spans="2:6">
      <c r="B16" s="1" t="s">
        <v>16</v>
      </c>
      <c r="C16" s="11">
        <f>C17+C18+C19+C20+C21+C22+C23+C24+C25+C26+C27+C28+C29+C30</f>
        <v>29808499.899999995</v>
      </c>
      <c r="D16" s="4">
        <v>103.4</v>
      </c>
      <c r="E16" s="4">
        <v>112.8</v>
      </c>
      <c r="F16" s="4">
        <v>57.1</v>
      </c>
    </row>
    <row r="17" spans="2:6" ht="23.25">
      <c r="B17" s="1" t="s">
        <v>17</v>
      </c>
      <c r="C17" s="10">
        <f>'[1]итоговое сводное окно'!I48</f>
        <v>8393491.6999999993</v>
      </c>
      <c r="D17" s="4">
        <v>104.4</v>
      </c>
      <c r="E17" s="4">
        <v>108.9</v>
      </c>
      <c r="F17" s="4">
        <v>16</v>
      </c>
    </row>
    <row r="18" spans="2:6">
      <c r="B18" s="1" t="s">
        <v>18</v>
      </c>
      <c r="C18" s="10">
        <f>'[1]итоговое сводное окно'!I52</f>
        <v>3186339.8</v>
      </c>
      <c r="D18" s="4">
        <v>107.2</v>
      </c>
      <c r="E18" s="4">
        <v>107.3</v>
      </c>
      <c r="F18" s="4">
        <v>6.1</v>
      </c>
    </row>
    <row r="19" spans="2:6" ht="23.25">
      <c r="B19" s="1" t="s">
        <v>19</v>
      </c>
      <c r="C19" s="10">
        <f>'[1]итоговое сводное окно'!I58</f>
        <v>445555.7</v>
      </c>
      <c r="D19" s="4">
        <v>104.8</v>
      </c>
      <c r="E19" s="4">
        <v>112.6</v>
      </c>
      <c r="F19" s="4">
        <v>0.8</v>
      </c>
    </row>
    <row r="20" spans="2:6">
      <c r="B20" s="1" t="s">
        <v>20</v>
      </c>
      <c r="C20" s="10">
        <f>'[1]итоговое сводное окно'!I61</f>
        <v>1168633.7</v>
      </c>
      <c r="D20" s="4">
        <v>111</v>
      </c>
      <c r="E20" s="4">
        <v>107.6</v>
      </c>
      <c r="F20" s="4">
        <v>2.2999999999999998</v>
      </c>
    </row>
    <row r="21" spans="2:6">
      <c r="B21" s="1" t="s">
        <v>21</v>
      </c>
      <c r="C21" s="10">
        <f>'[1]итоговое сводное окно'!I68</f>
        <v>2068708.1</v>
      </c>
      <c r="D21" s="4">
        <v>101.4</v>
      </c>
      <c r="E21" s="4">
        <v>108.1</v>
      </c>
      <c r="F21" s="4">
        <v>4</v>
      </c>
    </row>
    <row r="22" spans="2:6">
      <c r="B22" s="1" t="s">
        <v>22</v>
      </c>
      <c r="C22" s="10">
        <f>'[1]итоговое сводное окно'!I72</f>
        <v>4402776.4000000004</v>
      </c>
      <c r="D22" s="4">
        <v>101.5</v>
      </c>
      <c r="E22" s="4">
        <v>123</v>
      </c>
      <c r="F22" s="4">
        <v>8.4</v>
      </c>
    </row>
    <row r="23" spans="2:6" ht="23.25">
      <c r="B23" s="1" t="s">
        <v>23</v>
      </c>
      <c r="C23" s="10">
        <f>'[1]итоговое сводное окно'!I77</f>
        <v>2153141.9</v>
      </c>
      <c r="D23" s="4">
        <v>101</v>
      </c>
      <c r="E23" s="4">
        <v>117</v>
      </c>
      <c r="F23" s="4">
        <v>4.0999999999999996</v>
      </c>
    </row>
    <row r="24" spans="2:6" ht="34.5">
      <c r="B24" s="1" t="s">
        <v>24</v>
      </c>
      <c r="C24" s="10">
        <f>'[1]итоговое сводное окно'!I85</f>
        <v>1139950.3999999999</v>
      </c>
      <c r="D24" s="4">
        <v>100.4</v>
      </c>
      <c r="E24" s="4">
        <v>117.5</v>
      </c>
      <c r="F24" s="4">
        <v>2.2000000000000002</v>
      </c>
    </row>
    <row r="25" spans="2:6" ht="23.25">
      <c r="B25" s="1" t="s">
        <v>25</v>
      </c>
      <c r="C25" s="10">
        <f>'[1]итоговое сводное окно'!I92</f>
        <v>1205117.2</v>
      </c>
      <c r="D25" s="4">
        <v>101.8</v>
      </c>
      <c r="E25" s="4">
        <v>113.8</v>
      </c>
      <c r="F25" s="4">
        <v>2.2999999999999998</v>
      </c>
    </row>
    <row r="26" spans="2:6">
      <c r="B26" s="1" t="s">
        <v>26</v>
      </c>
      <c r="C26" s="10">
        <f>'[1]итоговое сводное окно'!I93</f>
        <v>2457717</v>
      </c>
      <c r="D26" s="4">
        <v>102</v>
      </c>
      <c r="E26" s="4">
        <v>110.2</v>
      </c>
      <c r="F26" s="4">
        <v>4.7</v>
      </c>
    </row>
    <row r="27" spans="2:6" ht="23.25">
      <c r="B27" s="1" t="s">
        <v>27</v>
      </c>
      <c r="C27" s="10">
        <f>'[1]итоговое сводное окно'!I94</f>
        <v>1420041.5</v>
      </c>
      <c r="D27" s="4">
        <v>101.1</v>
      </c>
      <c r="E27" s="4">
        <v>122.2</v>
      </c>
      <c r="F27" s="4">
        <v>2.7</v>
      </c>
    </row>
    <row r="28" spans="2:6" ht="15.75" customHeight="1">
      <c r="B28" s="1" t="s">
        <v>28</v>
      </c>
      <c r="C28" s="10">
        <f>'[1]итоговое сводное окно'!I98</f>
        <v>434578.9</v>
      </c>
      <c r="D28" s="4">
        <v>102.1</v>
      </c>
      <c r="E28" s="4">
        <v>121.9</v>
      </c>
      <c r="F28" s="4">
        <v>0.9</v>
      </c>
    </row>
    <row r="29" spans="2:6">
      <c r="B29" s="1" t="s">
        <v>29</v>
      </c>
      <c r="C29" s="10">
        <f>'[1]итоговое сводное окно'!I103</f>
        <v>1294277.6000000001</v>
      </c>
      <c r="D29" s="4">
        <v>102</v>
      </c>
      <c r="E29" s="4">
        <v>115.2</v>
      </c>
      <c r="F29" s="4">
        <v>2.5</v>
      </c>
    </row>
    <row r="30" spans="2:6" ht="57">
      <c r="B30" s="1" t="s">
        <v>30</v>
      </c>
      <c r="C30" s="10">
        <f>'[1]итоговое сводное окно'!I107</f>
        <v>38170</v>
      </c>
      <c r="D30" s="4">
        <v>102.3</v>
      </c>
      <c r="E30" s="4">
        <v>108.9</v>
      </c>
      <c r="F30" s="4">
        <v>0.1</v>
      </c>
    </row>
    <row r="31" spans="2:6">
      <c r="B31" s="1" t="s">
        <v>31</v>
      </c>
      <c r="C31" s="11">
        <f>C8+C16</f>
        <v>48654218.999999993</v>
      </c>
      <c r="D31" s="4">
        <v>103.4</v>
      </c>
      <c r="E31" s="4">
        <v>109.4</v>
      </c>
      <c r="F31" s="4">
        <v>93</v>
      </c>
    </row>
    <row r="32" spans="2:6">
      <c r="B32" s="1" t="s">
        <v>32</v>
      </c>
      <c r="C32" s="10">
        <f>'[1]итоговое сводное окно'!I109</f>
        <v>3688521.3</v>
      </c>
      <c r="D32" s="4">
        <v>101.1</v>
      </c>
      <c r="E32" s="4">
        <v>86.4</v>
      </c>
      <c r="F32" s="4">
        <v>7</v>
      </c>
    </row>
    <row r="35" spans="2:2">
      <c r="B35" s="2"/>
    </row>
  </sheetData>
  <mergeCells count="3">
    <mergeCell ref="B5:B6"/>
    <mergeCell ref="D5:E5"/>
    <mergeCell ref="B3:F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Лист1!_Hlk109900955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2024-09-30T07:48:19Z</dcterms:modified>
</cp:coreProperties>
</file>